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8" windowWidth="15456" windowHeight="969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21" i="1" l="1"/>
  <c r="J6" i="1"/>
  <c r="E13" i="1"/>
  <c r="C10" i="1"/>
  <c r="D17" i="1" l="1"/>
  <c r="A17" i="1" l="1"/>
  <c r="H8" i="1" l="1"/>
  <c r="I3" i="1"/>
  <c r="K29" i="1"/>
  <c r="J29" i="1"/>
  <c r="G29" i="1"/>
  <c r="H29" i="1"/>
  <c r="H25" i="1"/>
  <c r="G25" i="1"/>
  <c r="D29" i="1"/>
  <c r="D27" i="1"/>
  <c r="E25" i="1"/>
  <c r="C25" i="1"/>
  <c r="J21" i="1"/>
  <c r="G21" i="1"/>
  <c r="G22" i="1" s="1"/>
  <c r="E31" i="1" l="1"/>
  <c r="J27" i="1"/>
  <c r="J22" i="1"/>
  <c r="J31" i="1"/>
  <c r="E33" i="1"/>
  <c r="E19" i="1"/>
  <c r="I17" i="1"/>
  <c r="F17" i="1"/>
  <c r="C21" i="1"/>
  <c r="B10" i="1"/>
  <c r="K27" i="1"/>
  <c r="K31" i="1" s="1"/>
  <c r="K8" i="1"/>
  <c r="J8" i="1"/>
  <c r="G8" i="1"/>
  <c r="K21" i="1"/>
  <c r="K22" i="1" s="1"/>
  <c r="K6" i="1"/>
  <c r="J25" i="1"/>
  <c r="H6" i="1"/>
  <c r="H13" i="1" s="1"/>
  <c r="G6" i="1"/>
  <c r="F3" i="1"/>
  <c r="K25" i="1" l="1"/>
  <c r="K13" i="1"/>
  <c r="G13" i="1"/>
  <c r="J33" i="1"/>
  <c r="K33" i="1"/>
  <c r="J13" i="1"/>
  <c r="G27" i="1"/>
  <c r="G33" i="1" l="1"/>
  <c r="G31" i="1"/>
  <c r="H22" i="1"/>
  <c r="H27" i="1"/>
  <c r="H33" i="1" l="1"/>
  <c r="H31" i="1"/>
</calcChain>
</file>

<file path=xl/sharedStrings.xml><?xml version="1.0" encoding="utf-8"?>
<sst xmlns="http://schemas.openxmlformats.org/spreadsheetml/2006/main" count="68" uniqueCount="40">
  <si>
    <t>Date</t>
  </si>
  <si>
    <t>Cash Market</t>
  </si>
  <si>
    <t>Hedge</t>
  </si>
  <si>
    <t>Futures Month</t>
  </si>
  <si>
    <t>Sell</t>
  </si>
  <si>
    <t>Strike Price</t>
  </si>
  <si>
    <t>Forward Contract</t>
  </si>
  <si>
    <t>Less:</t>
  </si>
  <si>
    <t>Expected Basis</t>
  </si>
  <si>
    <t>Net Price From</t>
  </si>
  <si>
    <t>Brokerage Costs</t>
  </si>
  <si>
    <t>Options Premium</t>
  </si>
  <si>
    <t>Equals Minimum</t>
  </si>
  <si>
    <t>Selling Price</t>
  </si>
  <si>
    <t>Expected</t>
  </si>
  <si>
    <t>Equals Net Price</t>
  </si>
  <si>
    <t>Expected From</t>
  </si>
  <si>
    <t xml:space="preserve"> Price for:</t>
  </si>
  <si>
    <t>Basis Contract</t>
  </si>
  <si>
    <t>Relative to:</t>
  </si>
  <si>
    <t>Hedge/Hedge To Arrive</t>
  </si>
  <si>
    <t xml:space="preserve">    Put Options (Minimum Price HTA)</t>
  </si>
  <si>
    <t xml:space="preserve">      Call Options (Minimum Price)</t>
  </si>
  <si>
    <t>Actual Basis</t>
  </si>
  <si>
    <t>Intrinsic Value</t>
  </si>
  <si>
    <t>Time Value</t>
  </si>
  <si>
    <t>Cash Price On</t>
  </si>
  <si>
    <t>Sell and Buy Futures</t>
  </si>
  <si>
    <t>Equals Net Return</t>
  </si>
  <si>
    <t>Equals Net Price Received</t>
  </si>
  <si>
    <t>Cash Sale/</t>
  </si>
  <si>
    <t xml:space="preserve">Forward Contract </t>
  </si>
  <si>
    <t>Sell Options</t>
  </si>
  <si>
    <t xml:space="preserve">Plus Buy and </t>
  </si>
  <si>
    <t>OUTCOMES</t>
  </si>
  <si>
    <t>Production Costs</t>
  </si>
  <si>
    <t>December</t>
  </si>
  <si>
    <t>Harvest Price</t>
  </si>
  <si>
    <t xml:space="preserve">      Forward Pricing Alternatives for New Crop</t>
  </si>
  <si>
    <t>Corn or 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</si>
</sst>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 d\,\ yyyy;@"/>
    <numFmt numFmtId="165" formatCode="mm/dd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2" fontId="0" fillId="0" borderId="0" xfId="0" applyNumberFormat="1"/>
    <xf numFmtId="2" fontId="0" fillId="0" borderId="0" xfId="0" applyNumberFormat="1" applyAlignment="1">
      <alignment horizontal="center"/>
    </xf>
    <xf numFmtId="2" fontId="0" fillId="4" borderId="0" xfId="0" applyNumberFormat="1" applyFill="1" applyAlignment="1">
      <alignment horizontal="center"/>
    </xf>
    <xf numFmtId="2" fontId="1" fillId="0" borderId="0" xfId="0" applyNumberFormat="1" applyFont="1"/>
    <xf numFmtId="2" fontId="3" fillId="0" borderId="0" xfId="0" applyNumberFormat="1" applyFont="1"/>
    <xf numFmtId="0" fontId="3" fillId="0" borderId="0" xfId="0" applyFont="1"/>
    <xf numFmtId="2" fontId="2" fillId="0" borderId="0" xfId="0" applyNumberFormat="1" applyFont="1"/>
    <xf numFmtId="2" fontId="2" fillId="0" borderId="0" xfId="0" applyNumberFormat="1" applyFont="1" applyFill="1"/>
    <xf numFmtId="2" fontId="1" fillId="5" borderId="0" xfId="0" applyNumberFormat="1" applyFont="1" applyFill="1"/>
    <xf numFmtId="2" fontId="5" fillId="0" borderId="0" xfId="0" applyNumberFormat="1" applyFont="1"/>
    <xf numFmtId="2" fontId="5" fillId="0" borderId="0" xfId="0" applyNumberFormat="1" applyFont="1" applyAlignment="1">
      <alignment horizontal="center"/>
    </xf>
    <xf numFmtId="2" fontId="0" fillId="0" borderId="0" xfId="0" applyNumberFormat="1" applyAlignment="1">
      <alignment horizontal="left"/>
    </xf>
    <xf numFmtId="2" fontId="6" fillId="0" borderId="0" xfId="0" applyNumberFormat="1" applyFont="1" applyAlignment="1">
      <alignment horizontal="center"/>
    </xf>
    <xf numFmtId="2" fontId="0" fillId="0" borderId="0" xfId="0" applyNumberFormat="1" applyAlignment="1">
      <alignment horizontal="right"/>
    </xf>
    <xf numFmtId="14" fontId="1" fillId="4" borderId="0" xfId="0" applyNumberFormat="1" applyFont="1" applyFill="1" applyAlignment="1">
      <alignment horizontal="center"/>
    </xf>
    <xf numFmtId="165" fontId="0" fillId="4" borderId="0" xfId="0" applyNumberFormat="1" applyFill="1"/>
    <xf numFmtId="0" fontId="5" fillId="0" borderId="0" xfId="0" applyFont="1"/>
    <xf numFmtId="0" fontId="7" fillId="0" borderId="0" xfId="0" applyFont="1"/>
    <xf numFmtId="2" fontId="0" fillId="0" borderId="0" xfId="0" applyNumberFormat="1" applyFont="1"/>
    <xf numFmtId="2" fontId="0" fillId="0" borderId="0" xfId="0" applyNumberFormat="1" applyFont="1" applyAlignment="1">
      <alignment horizontal="left"/>
    </xf>
    <xf numFmtId="2" fontId="0" fillId="0" borderId="0" xfId="0" applyNumberFormat="1" applyFont="1" applyAlignment="1">
      <alignment horizontal="right"/>
    </xf>
    <xf numFmtId="2" fontId="4" fillId="3" borderId="0" xfId="0" applyNumberFormat="1" applyFont="1" applyFill="1" applyProtection="1">
      <protection locked="0"/>
    </xf>
    <xf numFmtId="2" fontId="2" fillId="3" borderId="0" xfId="0" applyNumberFormat="1" applyFont="1" applyFill="1" applyProtection="1">
      <protection locked="0"/>
    </xf>
    <xf numFmtId="2" fontId="0" fillId="3" borderId="0" xfId="0" applyNumberFormat="1" applyFill="1" applyAlignment="1" applyProtection="1">
      <alignment horizontal="center"/>
      <protection locked="0"/>
    </xf>
    <xf numFmtId="2" fontId="0" fillId="3" borderId="0" xfId="0" applyNumberFormat="1" applyFill="1" applyProtection="1">
      <protection locked="0"/>
    </xf>
    <xf numFmtId="164" fontId="0" fillId="3" borderId="0" xfId="0" applyNumberFormat="1" applyFill="1" applyAlignment="1" applyProtection="1">
      <alignment horizontal="center"/>
      <protection locked="0"/>
    </xf>
    <xf numFmtId="14" fontId="1" fillId="3" borderId="0" xfId="0" applyNumberFormat="1" applyFont="1" applyFill="1" applyAlignment="1" applyProtection="1">
      <alignment horizontal="center"/>
      <protection locked="0"/>
    </xf>
    <xf numFmtId="2" fontId="0" fillId="0" borderId="0" xfId="0" applyNumberFormat="1" applyFill="1" applyAlignment="1" applyProtection="1">
      <alignment horizontal="right"/>
    </xf>
    <xf numFmtId="2" fontId="3" fillId="2" borderId="0" xfId="0" applyNumberFormat="1" applyFont="1" applyFill="1" applyAlignment="1" applyProtection="1">
      <alignment horizontal="center"/>
      <protection locked="0"/>
    </xf>
    <xf numFmtId="2" fontId="0" fillId="0" borderId="0" xfId="0" applyNumberFormat="1" applyFont="1" applyAlignment="1">
      <alignment horizontal="center"/>
    </xf>
    <xf numFmtId="2" fontId="0" fillId="0" borderId="0" xfId="0" applyNumberFormat="1" applyFill="1" applyProtection="1"/>
    <xf numFmtId="2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tabSelected="1" topLeftCell="A11" zoomScale="80" zoomScaleNormal="80" workbookViewId="0">
      <selection activeCell="K35" sqref="K35"/>
    </sheetView>
  </sheetViews>
  <sheetFormatPr defaultRowHeight="14.4" x14ac:dyDescent="0.3"/>
  <cols>
    <col min="1" max="1" width="11.88671875" customWidth="1"/>
    <col min="2" max="2" width="19.109375" customWidth="1"/>
    <col min="3" max="3" width="10.44140625" customWidth="1"/>
    <col min="4" max="4" width="16.5546875" customWidth="1"/>
    <col min="5" max="5" width="11" customWidth="1"/>
    <col min="6" max="6" width="16.44140625" customWidth="1"/>
    <col min="7" max="7" width="11.6640625" customWidth="1"/>
    <col min="8" max="8" width="11.5546875" customWidth="1"/>
    <col min="9" max="9" width="16.44140625" customWidth="1"/>
    <col min="10" max="11" width="10.88671875" customWidth="1"/>
  </cols>
  <sheetData>
    <row r="1" spans="1:12" ht="24.75" customHeight="1" x14ac:dyDescent="0.35">
      <c r="A1" s="1"/>
      <c r="B1" s="1"/>
      <c r="C1" s="5" t="s">
        <v>38</v>
      </c>
      <c r="D1" s="5"/>
      <c r="E1" s="5"/>
      <c r="G1" s="29" t="s">
        <v>39</v>
      </c>
      <c r="H1" s="6"/>
      <c r="I1" s="1"/>
      <c r="J1" s="1"/>
      <c r="K1" s="1"/>
      <c r="L1" s="1"/>
    </row>
    <row r="2" spans="1:12" ht="15" x14ac:dyDescent="0.25">
      <c r="A2" s="4" t="s">
        <v>0</v>
      </c>
      <c r="B2" s="4" t="s">
        <v>1</v>
      </c>
      <c r="C2" s="4"/>
      <c r="D2" s="4" t="s">
        <v>20</v>
      </c>
      <c r="E2" s="4"/>
      <c r="F2" s="4" t="s">
        <v>21</v>
      </c>
      <c r="G2" s="4"/>
      <c r="H2" s="4"/>
      <c r="I2" s="4" t="s">
        <v>22</v>
      </c>
      <c r="J2" s="4"/>
      <c r="K2" s="4"/>
      <c r="L2" s="1"/>
    </row>
    <row r="3" spans="1:12" x14ac:dyDescent="0.3">
      <c r="A3" s="1"/>
      <c r="B3" s="30" t="s">
        <v>35</v>
      </c>
      <c r="C3" s="23">
        <v>0</v>
      </c>
      <c r="D3" s="24" t="s">
        <v>36</v>
      </c>
      <c r="E3" s="23">
        <v>0</v>
      </c>
      <c r="F3" s="3" t="str">
        <f>D3</f>
        <v>December</v>
      </c>
      <c r="G3" s="23">
        <v>0</v>
      </c>
      <c r="H3" s="23">
        <v>0</v>
      </c>
      <c r="I3" s="3" t="str">
        <f>D3</f>
        <v>December</v>
      </c>
      <c r="J3" s="23">
        <v>0</v>
      </c>
      <c r="K3" s="23">
        <v>0</v>
      </c>
      <c r="L3" s="1"/>
    </row>
    <row r="4" spans="1:12" ht="15" x14ac:dyDescent="0.25">
      <c r="A4" s="27">
        <v>41614</v>
      </c>
      <c r="B4" s="1" t="s">
        <v>6</v>
      </c>
      <c r="C4" s="1"/>
      <c r="D4" s="13" t="s">
        <v>3</v>
      </c>
      <c r="E4" s="2" t="s">
        <v>4</v>
      </c>
      <c r="F4" s="13" t="s">
        <v>3</v>
      </c>
      <c r="G4" s="2" t="s">
        <v>5</v>
      </c>
      <c r="H4" s="2" t="s">
        <v>5</v>
      </c>
      <c r="I4" s="13" t="s">
        <v>3</v>
      </c>
      <c r="J4" s="2" t="s">
        <v>5</v>
      </c>
      <c r="K4" s="2" t="s">
        <v>5</v>
      </c>
      <c r="L4" s="1"/>
    </row>
    <row r="5" spans="1:12" x14ac:dyDescent="0.3">
      <c r="A5" s="1"/>
      <c r="B5" s="2" t="s">
        <v>17</v>
      </c>
      <c r="C5" s="1"/>
      <c r="D5" s="1" t="s">
        <v>7</v>
      </c>
      <c r="E5" s="1"/>
      <c r="F5" s="1"/>
      <c r="G5" s="1"/>
      <c r="H5" s="1"/>
      <c r="I5" s="1"/>
      <c r="L5" s="1"/>
    </row>
    <row r="6" spans="1:12" x14ac:dyDescent="0.3">
      <c r="A6" s="1"/>
      <c r="B6" s="26">
        <v>41927</v>
      </c>
      <c r="C6" s="22">
        <v>0</v>
      </c>
      <c r="D6" s="2" t="s">
        <v>8</v>
      </c>
      <c r="E6" s="23">
        <v>0</v>
      </c>
      <c r="F6" s="2" t="s">
        <v>8</v>
      </c>
      <c r="G6" s="8">
        <f>E6</f>
        <v>0</v>
      </c>
      <c r="H6" s="8">
        <f>E6</f>
        <v>0</v>
      </c>
      <c r="I6" s="1" t="s">
        <v>6</v>
      </c>
      <c r="J6" s="7">
        <f>C6</f>
        <v>0</v>
      </c>
      <c r="K6" s="7">
        <f>C6</f>
        <v>0</v>
      </c>
      <c r="L6" s="1"/>
    </row>
    <row r="7" spans="1:12" ht="1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x14ac:dyDescent="0.3">
      <c r="A8" s="1"/>
      <c r="B8" s="12" t="s">
        <v>18</v>
      </c>
      <c r="C8" s="1"/>
      <c r="D8" s="2" t="s">
        <v>10</v>
      </c>
      <c r="E8" s="23">
        <v>0</v>
      </c>
      <c r="F8" s="2" t="s">
        <v>10</v>
      </c>
      <c r="G8" s="8">
        <f>E8</f>
        <v>0</v>
      </c>
      <c r="H8" s="8">
        <f>E8</f>
        <v>0</v>
      </c>
      <c r="I8" s="2" t="s">
        <v>10</v>
      </c>
      <c r="J8" s="8">
        <f>E8</f>
        <v>0</v>
      </c>
      <c r="K8" s="8">
        <f>E8</f>
        <v>0</v>
      </c>
      <c r="L8" s="1"/>
    </row>
    <row r="9" spans="1:12" x14ac:dyDescent="0.3">
      <c r="A9" s="1"/>
      <c r="B9" s="2" t="s">
        <v>19</v>
      </c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x14ac:dyDescent="0.3">
      <c r="A10" s="1"/>
      <c r="B10" s="3" t="str">
        <f>D3</f>
        <v>December</v>
      </c>
      <c r="C10" s="32">
        <f>C6-E3</f>
        <v>0</v>
      </c>
      <c r="E10" s="1"/>
      <c r="F10" s="2" t="s">
        <v>11</v>
      </c>
      <c r="G10" s="23">
        <v>0</v>
      </c>
      <c r="H10" s="23">
        <v>0</v>
      </c>
      <c r="I10" s="2" t="s">
        <v>11</v>
      </c>
      <c r="J10" s="23">
        <v>0</v>
      </c>
      <c r="K10" s="23">
        <v>0</v>
      </c>
      <c r="L10" s="1"/>
    </row>
    <row r="11" spans="1:12" x14ac:dyDescent="0.3">
      <c r="A11" s="1"/>
      <c r="D11" s="19" t="s">
        <v>15</v>
      </c>
      <c r="E11" s="1"/>
      <c r="F11" s="20" t="s">
        <v>12</v>
      </c>
      <c r="G11" s="1"/>
      <c r="H11" s="1"/>
      <c r="I11" s="1"/>
      <c r="J11" s="1"/>
      <c r="K11" s="1"/>
      <c r="L11" s="1"/>
    </row>
    <row r="12" spans="1:12" x14ac:dyDescent="0.3">
      <c r="A12" s="1"/>
      <c r="D12" s="21" t="s">
        <v>16</v>
      </c>
      <c r="E12" s="1"/>
      <c r="F12" s="21" t="s">
        <v>13</v>
      </c>
      <c r="G12" s="1"/>
      <c r="H12" s="1"/>
      <c r="I12" s="20" t="s">
        <v>12</v>
      </c>
      <c r="J12" s="1"/>
      <c r="K12" s="1"/>
      <c r="L12" s="1"/>
    </row>
    <row r="13" spans="1:12" x14ac:dyDescent="0.3">
      <c r="A13" s="1"/>
      <c r="B13" s="1"/>
      <c r="C13" s="1"/>
      <c r="D13" s="21" t="s">
        <v>2</v>
      </c>
      <c r="E13" s="9">
        <f>E3+E6+E8</f>
        <v>0</v>
      </c>
      <c r="F13" s="21" t="s">
        <v>14</v>
      </c>
      <c r="G13" s="9">
        <f>G3+G6+G8+G10</f>
        <v>0</v>
      </c>
      <c r="H13" s="9">
        <f>H3+H6+H8+H10</f>
        <v>0</v>
      </c>
      <c r="I13" s="21" t="s">
        <v>13</v>
      </c>
      <c r="J13" s="9">
        <f>J6+J8+J10</f>
        <v>0</v>
      </c>
      <c r="K13" s="9">
        <f>K6+K8+K10</f>
        <v>0</v>
      </c>
      <c r="L13" s="1"/>
    </row>
    <row r="14" spans="1:12" x14ac:dyDescent="0.3">
      <c r="A14" s="1"/>
      <c r="B14" s="1"/>
      <c r="C14" s="1"/>
      <c r="D14" s="1"/>
      <c r="E14" s="1"/>
      <c r="G14" s="1"/>
      <c r="H14" s="1"/>
      <c r="I14" s="1"/>
      <c r="J14" s="1"/>
      <c r="K14" s="1"/>
      <c r="L14" s="1"/>
    </row>
    <row r="15" spans="1:12" x14ac:dyDescent="0.3">
      <c r="A15" s="1"/>
      <c r="B15" s="1"/>
      <c r="C15" s="1"/>
      <c r="D15" s="1"/>
      <c r="E15" s="1"/>
      <c r="F15" s="4" t="s">
        <v>34</v>
      </c>
      <c r="G15" s="1"/>
      <c r="H15" s="1"/>
      <c r="I15" s="1"/>
      <c r="J15" s="1"/>
      <c r="K15" s="1"/>
      <c r="L15" s="1"/>
    </row>
    <row r="16" spans="1:12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x14ac:dyDescent="0.3">
      <c r="A17" s="15">
        <f>B6</f>
        <v>41927</v>
      </c>
      <c r="B17" s="2" t="s">
        <v>37</v>
      </c>
      <c r="C17" s="23">
        <v>0</v>
      </c>
      <c r="D17" s="3" t="str">
        <f>D3</f>
        <v>December</v>
      </c>
      <c r="E17" s="23">
        <v>0</v>
      </c>
      <c r="F17" s="3" t="str">
        <f>D3</f>
        <v>December</v>
      </c>
      <c r="G17" s="1"/>
      <c r="H17" s="1"/>
      <c r="I17" s="3" t="str">
        <f>D3</f>
        <v>December</v>
      </c>
      <c r="J17" s="1"/>
      <c r="K17" s="1"/>
      <c r="L17" s="1"/>
    </row>
    <row r="18" spans="1:12" x14ac:dyDescent="0.3">
      <c r="A18" s="1"/>
      <c r="B18" s="1"/>
      <c r="C18" s="1"/>
      <c r="D18" s="13" t="s">
        <v>3</v>
      </c>
      <c r="E18" s="1"/>
      <c r="F18" s="13" t="s">
        <v>3</v>
      </c>
      <c r="G18" s="1"/>
      <c r="H18" s="1"/>
      <c r="I18" s="13" t="s">
        <v>3</v>
      </c>
      <c r="J18" s="1"/>
      <c r="K18" s="1"/>
      <c r="L18" s="1"/>
    </row>
    <row r="19" spans="1:12" x14ac:dyDescent="0.3">
      <c r="A19" s="1"/>
      <c r="B19" s="1"/>
      <c r="C19" s="7"/>
      <c r="D19" s="2" t="s">
        <v>23</v>
      </c>
      <c r="E19" s="1">
        <f>C17-E17</f>
        <v>0</v>
      </c>
      <c r="F19" s="2" t="s">
        <v>11</v>
      </c>
      <c r="G19" s="25">
        <v>0</v>
      </c>
      <c r="H19" s="25">
        <v>0</v>
      </c>
      <c r="I19" s="2" t="s">
        <v>11</v>
      </c>
      <c r="J19" s="25">
        <v>0</v>
      </c>
      <c r="K19" s="25">
        <v>0</v>
      </c>
      <c r="L19" s="1"/>
    </row>
    <row r="20" spans="1:12" x14ac:dyDescent="0.3">
      <c r="A20" s="1"/>
      <c r="B20" s="10" t="s">
        <v>9</v>
      </c>
      <c r="C20" s="1"/>
      <c r="D20" s="1"/>
      <c r="E20" s="1"/>
      <c r="G20" s="1"/>
      <c r="H20" s="1"/>
      <c r="J20" s="1"/>
      <c r="K20" s="1"/>
      <c r="L20" s="1"/>
    </row>
    <row r="21" spans="1:12" x14ac:dyDescent="0.3">
      <c r="A21" s="1"/>
      <c r="B21" s="11" t="s">
        <v>18</v>
      </c>
      <c r="C21" s="9">
        <f>E17+C10</f>
        <v>0</v>
      </c>
      <c r="D21" s="1"/>
      <c r="E21" s="1"/>
      <c r="F21" s="14" t="s">
        <v>24</v>
      </c>
      <c r="G21" s="14" t="str">
        <f>IF(G3-E17&gt;0,G3-E17,"0.00")</f>
        <v>0.00</v>
      </c>
      <c r="H21" s="14" t="str">
        <f>IF(H3-E17&gt;0,H3-E17,"0.00")</f>
        <v>0.00</v>
      </c>
      <c r="I21" s="14" t="s">
        <v>24</v>
      </c>
      <c r="J21" s="14" t="str">
        <f>IF(E17-J3&gt;0,E17-J3,"0.00")</f>
        <v>0.00</v>
      </c>
      <c r="K21" s="14" t="str">
        <f>IF(E17-K3&gt;0,E17-K3,"0.00")</f>
        <v>0.00</v>
      </c>
      <c r="L21" s="1"/>
    </row>
    <row r="22" spans="1:12" x14ac:dyDescent="0.3">
      <c r="A22" s="1"/>
      <c r="D22" s="1"/>
      <c r="E22" s="1"/>
      <c r="F22" s="14" t="s">
        <v>25</v>
      </c>
      <c r="G22" s="28">
        <f>G19-G21</f>
        <v>0</v>
      </c>
      <c r="H22" s="28">
        <f>H19-H21</f>
        <v>0</v>
      </c>
      <c r="I22" s="14" t="s">
        <v>25</v>
      </c>
      <c r="J22" s="31">
        <f>J19-J21</f>
        <v>0</v>
      </c>
      <c r="K22" s="31">
        <f>K19-K21</f>
        <v>0</v>
      </c>
      <c r="L22" s="1"/>
    </row>
    <row r="23" spans="1:12" x14ac:dyDescent="0.3">
      <c r="A23" s="1"/>
      <c r="D23" s="1"/>
      <c r="E23" s="1"/>
      <c r="G23" s="1"/>
      <c r="H23" s="1"/>
      <c r="J23" s="1"/>
      <c r="K23" s="1"/>
      <c r="L23" s="1"/>
    </row>
    <row r="24" spans="1:12" x14ac:dyDescent="0.3">
      <c r="A24" s="1"/>
      <c r="B24" s="1"/>
      <c r="C24" s="1"/>
      <c r="D24" s="1"/>
      <c r="E24" s="1"/>
      <c r="F24" s="1"/>
      <c r="G24" s="1"/>
      <c r="H24" s="1"/>
      <c r="I24" s="1" t="s">
        <v>30</v>
      </c>
      <c r="J24" s="1"/>
      <c r="K24" s="1"/>
      <c r="L24" s="1"/>
    </row>
    <row r="25" spans="1:12" x14ac:dyDescent="0.3">
      <c r="A25" s="1"/>
      <c r="B25" s="1" t="s">
        <v>26</v>
      </c>
      <c r="C25" s="16">
        <f>A17</f>
        <v>41927</v>
      </c>
      <c r="D25" s="1"/>
      <c r="E25" s="7">
        <f>C17</f>
        <v>0</v>
      </c>
      <c r="F25" s="1"/>
      <c r="G25" s="7">
        <f>C17</f>
        <v>0</v>
      </c>
      <c r="H25" s="7">
        <f>C17</f>
        <v>0</v>
      </c>
      <c r="I25" s="1" t="s">
        <v>31</v>
      </c>
      <c r="J25" s="7">
        <f>J6</f>
        <v>0</v>
      </c>
      <c r="K25" s="7">
        <f>K6</f>
        <v>0</v>
      </c>
      <c r="L25" s="1"/>
    </row>
    <row r="26" spans="1:12" x14ac:dyDescent="0.3">
      <c r="A26" s="1"/>
      <c r="C26" s="1"/>
      <c r="D26" s="1"/>
      <c r="E26" s="1"/>
      <c r="F26" s="1" t="s">
        <v>33</v>
      </c>
      <c r="G26" s="1"/>
      <c r="H26" s="1"/>
      <c r="I26" s="1" t="s">
        <v>33</v>
      </c>
      <c r="J26" s="1"/>
      <c r="K26" s="1"/>
      <c r="L26" s="1"/>
    </row>
    <row r="27" spans="1:12" ht="20.25" customHeight="1" x14ac:dyDescent="0.3">
      <c r="A27" s="1"/>
      <c r="B27" s="1" t="s">
        <v>27</v>
      </c>
      <c r="C27" s="1"/>
      <c r="D27" s="7">
        <f>E3-E17</f>
        <v>0</v>
      </c>
      <c r="E27" s="1"/>
      <c r="F27" s="2" t="s">
        <v>32</v>
      </c>
      <c r="G27" s="7">
        <f>G19+G10</f>
        <v>0</v>
      </c>
      <c r="H27" s="7">
        <f>H19+H10</f>
        <v>0</v>
      </c>
      <c r="I27" s="2" t="s">
        <v>32</v>
      </c>
      <c r="J27" s="7">
        <f>J19+J10</f>
        <v>0</v>
      </c>
      <c r="K27" s="7">
        <f>K19+K10</f>
        <v>0</v>
      </c>
      <c r="L27" s="1"/>
    </row>
    <row r="28" spans="1:12" x14ac:dyDescent="0.3">
      <c r="A28" s="1"/>
      <c r="B28" s="1" t="s">
        <v>7</v>
      </c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x14ac:dyDescent="0.3">
      <c r="A29" s="1"/>
      <c r="B29" s="14" t="s">
        <v>10</v>
      </c>
      <c r="C29" s="1"/>
      <c r="D29" s="7">
        <f>E8</f>
        <v>0</v>
      </c>
      <c r="E29" s="1"/>
      <c r="F29" s="14" t="s">
        <v>10</v>
      </c>
      <c r="G29" s="7">
        <f>E8</f>
        <v>0</v>
      </c>
      <c r="H29" s="7">
        <f>E8</f>
        <v>0</v>
      </c>
      <c r="I29" s="14" t="s">
        <v>10</v>
      </c>
      <c r="J29" s="1">
        <f>E8</f>
        <v>0</v>
      </c>
      <c r="K29" s="1">
        <f>E8</f>
        <v>0</v>
      </c>
      <c r="L29" s="1"/>
    </row>
    <row r="30" spans="1:12" x14ac:dyDescent="0.3">
      <c r="A30" s="1"/>
    </row>
    <row r="31" spans="1:12" x14ac:dyDescent="0.3">
      <c r="B31" t="s">
        <v>28</v>
      </c>
      <c r="E31" s="7">
        <f>D27+D29</f>
        <v>0</v>
      </c>
      <c r="F31" t="s">
        <v>28</v>
      </c>
      <c r="G31" s="7">
        <f>G27+G29</f>
        <v>0</v>
      </c>
      <c r="H31" s="7">
        <f>H27+H29</f>
        <v>0</v>
      </c>
      <c r="I31" t="s">
        <v>28</v>
      </c>
      <c r="J31" s="7">
        <f>J27+J29</f>
        <v>0</v>
      </c>
      <c r="K31" s="7">
        <f>K27+K29</f>
        <v>0</v>
      </c>
    </row>
    <row r="33" spans="2:11" x14ac:dyDescent="0.3">
      <c r="B33" s="18" t="s">
        <v>29</v>
      </c>
      <c r="C33" s="17"/>
      <c r="E33" s="9">
        <f>E25+E31</f>
        <v>0</v>
      </c>
      <c r="G33" s="9">
        <f>G25+G31</f>
        <v>0</v>
      </c>
      <c r="H33" s="9">
        <f>H25+H31</f>
        <v>0</v>
      </c>
      <c r="J33" s="9">
        <f>J25+J31</f>
        <v>0</v>
      </c>
      <c r="K33" s="9">
        <f>K25+K31</f>
        <v>0</v>
      </c>
    </row>
  </sheetData>
  <sheetProtection sheet="1" objects="1" scenarios="1"/>
  <pageMargins left="0.7" right="0.7" top="0.75" bottom="0.75" header="0.3" footer="0.3"/>
  <pageSetup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Hilker, Jim</dc:creator>
  <cp:lastModifiedBy>Hilker, Jim</cp:lastModifiedBy>
  <cp:lastPrinted>2014-02-25T21:20:00Z</cp:lastPrinted>
  <dcterms:created xsi:type="dcterms:W3CDTF">2014-02-25T18:27:27Z</dcterms:created>
  <dcterms:modified xsi:type="dcterms:W3CDTF">2014-03-02T22:47:02Z</dcterms:modified>
</cp:coreProperties>
</file>